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2576" activeTab="0"/>
  </bookViews>
  <sheets>
    <sheet name="BiB Financial Form" sheetId="2" r:id="rId1"/>
  </sheets>
  <definedNames>
    <definedName name="_xlnm.Print_Area" localSheetId="0">'BiB Financial Form'!$B$1:$N$37</definedName>
  </definedNames>
  <calcPr calcId="191029"/>
  <extLst/>
</workbook>
</file>

<file path=xl/sharedStrings.xml><?xml version="1.0" encoding="utf-8"?>
<sst xmlns="http://schemas.openxmlformats.org/spreadsheetml/2006/main" count="63" uniqueCount="53">
  <si>
    <t>General Information</t>
  </si>
  <si>
    <t>Your Name</t>
  </si>
  <si>
    <t xml:space="preserve">Please enter information directly </t>
  </si>
  <si>
    <t>Email</t>
  </si>
  <si>
    <r>
      <rPr>
        <u val="single"/>
        <sz val="11"/>
        <color indexed="14"/>
        <rFont val="Calibri"/>
        <family val="2"/>
      </rPr>
      <t>(you@businessname.com)</t>
    </r>
  </si>
  <si>
    <t>Business Name</t>
  </si>
  <si>
    <t>City</t>
  </si>
  <si>
    <t>(City)</t>
  </si>
  <si>
    <t>State / Zip Code</t>
  </si>
  <si>
    <t>VA, (Zip)</t>
  </si>
  <si>
    <t>Company Status</t>
  </si>
  <si>
    <t>Please select from the list provided</t>
  </si>
  <si>
    <t>e.g., Reduced Hours</t>
  </si>
  <si>
    <t>Yes</t>
  </si>
  <si>
    <t>-</t>
  </si>
  <si>
    <t>Financial Analysis</t>
  </si>
  <si>
    <t>2 Years Prior</t>
  </si>
  <si>
    <t>Last Year</t>
  </si>
  <si>
    <t>Fiscal Year Ending:</t>
  </si>
  <si>
    <t>Income Statement</t>
  </si>
  <si>
    <t>Revenue and Income by Year</t>
  </si>
  <si>
    <t>Financial Position</t>
  </si>
  <si>
    <t>Change in revenue from previous period</t>
  </si>
  <si>
    <t>Percent change from previous period</t>
  </si>
  <si>
    <t>Percent change from previous year rev./month</t>
  </si>
  <si>
    <t>Average/mo:</t>
  </si>
  <si>
    <t>Current Year BUDGET
(As Projected at start of Fiscal Year)</t>
  </si>
  <si>
    <t>Definitions</t>
  </si>
  <si>
    <t>If Company Status of Other was Selected, Please Specify:</t>
  </si>
  <si>
    <t>By Month (Actuals)</t>
  </si>
  <si>
    <t>Instructions</t>
  </si>
  <si>
    <t>Business Address</t>
  </si>
  <si>
    <t>(Physical Business Address)</t>
  </si>
  <si>
    <t>(Business Name)</t>
  </si>
  <si>
    <t>(Your Name)</t>
  </si>
  <si>
    <t>Notes</t>
  </si>
  <si>
    <t>Back in Business Grant</t>
  </si>
  <si>
    <t>Number of Employees on January 1, 2020</t>
  </si>
  <si>
    <t>Number of Employees on June 1, 2020</t>
  </si>
  <si>
    <t>Total number of W2 employees both Part Time, Full Time, and Owners - ex. 1 Owner + 3 Part Time + 4 Full Time = 8 employees</t>
  </si>
  <si>
    <t xml:space="preserve">Business Tax ID # </t>
  </si>
  <si>
    <t>Open</t>
  </si>
  <si>
    <t>Enter 9 digit IRS Tax ID #</t>
  </si>
  <si>
    <t>Employee Summary</t>
  </si>
  <si>
    <t>xx-xxxxxxx</t>
  </si>
  <si>
    <t>End Date of Current or Fiscal Year</t>
  </si>
  <si>
    <t>Enter Revenues --------------------------------&gt;</t>
  </si>
  <si>
    <r>
      <t xml:space="preserve">Note: Dollar amounts that are included in this form serve to provide an example. </t>
    </r>
    <r>
      <rPr>
        <b/>
        <i/>
        <sz val="16"/>
        <color rgb="FFFF0000"/>
        <rFont val="Calibri"/>
        <family val="2"/>
      </rPr>
      <t>Please add the numbers specific to your business in yellow shaded cells.</t>
    </r>
  </si>
  <si>
    <t>Revenues:   Total company income to include gross receipts, rents, and royalties.</t>
  </si>
  <si>
    <t>County of Craig   EDA</t>
  </si>
  <si>
    <t>Registered Business in Craig County</t>
  </si>
  <si>
    <t>Craig County Business Address</t>
  </si>
  <si>
    <t>Applicant to Enter Business Data in Yellow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</si>
</sst>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mm/dd/yy"/>
    <numFmt numFmtId="165" formatCode="&quot;$&quot;#,##0&quot; &quot;;\(&quot;$&quot;#,##0\)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u val="single"/>
      <sz val="11"/>
      <color indexed="14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6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1"/>
      <color rgb="FFFF0000"/>
      <name val="Calibri"/>
      <family val="2"/>
    </font>
    <font>
      <b/>
      <sz val="18"/>
      <color rgb="FFC00000"/>
      <name val="Calibri"/>
      <family val="2"/>
    </font>
    <font>
      <sz val="11"/>
      <color rgb="FFC0000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26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/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8"/>
      </top>
      <bottom style="medium"/>
    </border>
    <border>
      <left/>
      <right/>
      <top style="medium"/>
      <bottom style="medium"/>
    </border>
    <border>
      <left/>
      <right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9"/>
      </bottom>
    </border>
    <border>
      <left style="thin">
        <color indexed="8"/>
      </left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2" borderId="5" xfId="0" applyNumberFormat="1" applyFont="1" applyFill="1" applyBorder="1" applyAlignment="1">
      <alignment wrapText="1"/>
    </xf>
    <xf numFmtId="14" fontId="2" fillId="3" borderId="6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9" fontId="7" fillId="4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/>
    </xf>
    <xf numFmtId="49" fontId="0" fillId="2" borderId="5" xfId="0" applyNumberFormat="1" applyFont="1" applyFill="1" applyBorder="1" applyAlignment="1">
      <alignment horizontal="left" vertical="top" wrapText="1"/>
    </xf>
    <xf numFmtId="5" fontId="7" fillId="4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 applyProtection="1">
      <alignment/>
      <protection locked="0"/>
    </xf>
    <xf numFmtId="0" fontId="3" fillId="5" borderId="10" xfId="0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wrapText="1"/>
    </xf>
    <xf numFmtId="14" fontId="2" fillId="3" borderId="12" xfId="0" applyNumberFormat="1" applyFont="1" applyFill="1" applyBorder="1" applyAlignment="1">
      <alignment horizontal="center" vertical="center" wrapText="1"/>
    </xf>
    <xf numFmtId="165" fontId="7" fillId="4" borderId="13" xfId="0" applyNumberFormat="1" applyFont="1" applyFill="1" applyBorder="1" applyAlignment="1">
      <alignment horizontal="center" vertical="center" wrapText="1"/>
    </xf>
    <xf numFmtId="9" fontId="8" fillId="4" borderId="13" xfId="0" applyNumberFormat="1" applyFont="1" applyFill="1" applyBorder="1" applyAlignment="1">
      <alignment horizontal="center" vertical="center" wrapText="1"/>
    </xf>
    <xf numFmtId="9" fontId="8" fillId="4" borderId="14" xfId="0" applyNumberFormat="1" applyFont="1" applyFill="1" applyBorder="1" applyAlignment="1">
      <alignment horizontal="center" vertical="center" wrapText="1"/>
    </xf>
    <xf numFmtId="9" fontId="8" fillId="6" borderId="15" xfId="0" applyNumberFormat="1" applyFont="1" applyFill="1" applyBorder="1" applyAlignment="1">
      <alignment horizontal="center" vertical="center" wrapText="1"/>
    </xf>
    <xf numFmtId="9" fontId="8" fillId="6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3" fillId="5" borderId="17" xfId="0" applyNumberFormat="1" applyFont="1" applyFill="1" applyBorder="1" applyAlignment="1">
      <alignment horizontal="center" vertical="center"/>
    </xf>
    <xf numFmtId="49" fontId="3" fillId="5" borderId="1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49" fontId="3" fillId="5" borderId="10" xfId="0" applyNumberFormat="1" applyFont="1" applyFill="1" applyBorder="1" applyAlignment="1" quotePrefix="1">
      <alignment horizontal="left"/>
    </xf>
    <xf numFmtId="0" fontId="7" fillId="0" borderId="2" xfId="0" applyFont="1" applyBorder="1" applyAlignment="1">
      <alignment/>
    </xf>
    <xf numFmtId="0" fontId="7" fillId="0" borderId="0" xfId="0" applyNumberFormat="1" applyFont="1" applyAlignment="1">
      <alignment/>
    </xf>
    <xf numFmtId="0" fontId="0" fillId="2" borderId="20" xfId="0" applyFont="1" applyFill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/>
    <xf numFmtId="49" fontId="13" fillId="0" borderId="21" xfId="0" applyNumberFormat="1" applyFont="1" applyBorder="1" applyAlignment="1" quotePrefix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49" fontId="9" fillId="2" borderId="25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7" borderId="25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49" fontId="4" fillId="8" borderId="17" xfId="0" applyNumberFormat="1" applyFont="1" applyFill="1" applyBorder="1" applyAlignment="1" applyProtection="1">
      <alignment/>
      <protection locked="0"/>
    </xf>
    <xf numFmtId="49" fontId="0" fillId="8" borderId="6" xfId="0" applyNumberFormat="1" applyFont="1" applyFill="1" applyBorder="1" applyAlignment="1" applyProtection="1">
      <alignment/>
      <protection locked="0"/>
    </xf>
    <xf numFmtId="49" fontId="4" fillId="8" borderId="6" xfId="0" applyNumberFormat="1" applyFont="1" applyFill="1" applyBorder="1" applyAlignment="1" applyProtection="1">
      <alignment/>
      <protection locked="0"/>
    </xf>
    <xf numFmtId="49" fontId="4" fillId="8" borderId="6" xfId="0" applyNumberFormat="1" applyFont="1" applyFill="1" applyBorder="1" applyAlignment="1" applyProtection="1">
      <alignment vertical="top"/>
      <protection locked="0"/>
    </xf>
    <xf numFmtId="49" fontId="0" fillId="8" borderId="6" xfId="0" applyNumberFormat="1" applyFont="1" applyFill="1" applyBorder="1" applyAlignment="1" applyProtection="1">
      <alignment vertical="center"/>
      <protection locked="0"/>
    </xf>
    <xf numFmtId="165" fontId="8" fillId="8" borderId="6" xfId="0" applyNumberFormat="1" applyFont="1" applyFill="1" applyBorder="1" applyAlignment="1" applyProtection="1">
      <alignment horizontal="center" vertical="center" wrapText="1"/>
      <protection locked="0"/>
    </xf>
    <xf numFmtId="165" fontId="8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17" xfId="0" applyNumberFormat="1" applyFont="1" applyFill="1" applyBorder="1" applyAlignment="1" applyProtection="1">
      <alignment horizontal="center"/>
      <protection locked="0"/>
    </xf>
    <xf numFmtId="14" fontId="4" fillId="8" borderId="28" xfId="0" applyNumberFormat="1" applyFont="1" applyFill="1" applyBorder="1" applyAlignment="1" applyProtection="1">
      <alignment/>
      <protection locked="0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Alignment="1">
      <alignment/>
    </xf>
    <xf numFmtId="49" fontId="9" fillId="0" borderId="25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15" fillId="0" borderId="0" xfId="0" applyFont="1" applyBorder="1" applyAlignment="1">
      <alignment/>
    </xf>
    <xf numFmtId="49" fontId="19" fillId="8" borderId="0" xfId="0" applyNumberFormat="1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7" borderId="25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20" fillId="8" borderId="31" xfId="0" applyFont="1" applyFill="1" applyBorder="1" applyAlignment="1">
      <alignment horizontal="center" wrapText="1"/>
    </xf>
    <xf numFmtId="0" fontId="20" fillId="8" borderId="32" xfId="0" applyFont="1" applyFill="1" applyBorder="1" applyAlignment="1">
      <alignment horizontal="center" wrapText="1"/>
    </xf>
    <xf numFmtId="0" fontId="20" fillId="8" borderId="33" xfId="0" applyFont="1" applyFill="1" applyBorder="1" applyAlignment="1">
      <alignment horizontal="center" wrapText="1"/>
    </xf>
    <xf numFmtId="0" fontId="20" fillId="8" borderId="34" xfId="0" applyFont="1" applyFill="1" applyBorder="1" applyAlignment="1">
      <alignment horizontal="center" wrapText="1"/>
    </xf>
    <xf numFmtId="0" fontId="20" fillId="8" borderId="35" xfId="0" applyFont="1" applyFill="1" applyBorder="1" applyAlignment="1">
      <alignment horizontal="center" wrapText="1"/>
    </xf>
    <xf numFmtId="0" fontId="20" fillId="8" borderId="36" xfId="0" applyFont="1" applyFill="1" applyBorder="1" applyAlignment="1">
      <alignment horizontal="center" wrapText="1"/>
    </xf>
    <xf numFmtId="49" fontId="3" fillId="5" borderId="37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left"/>
    </xf>
    <xf numFmtId="49" fontId="3" fillId="5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3" fillId="5" borderId="42" xfId="0" applyNumberFormat="1" applyFont="1" applyFill="1" applyBorder="1" applyAlignment="1">
      <alignment horizontal="right"/>
    </xf>
    <xf numFmtId="0" fontId="3" fillId="5" borderId="40" xfId="0" applyFont="1" applyFill="1" applyBorder="1" applyAlignment="1">
      <alignment horizontal="right"/>
    </xf>
    <xf numFmtId="0" fontId="3" fillId="5" borderId="43" xfId="0" applyFont="1" applyFill="1" applyBorder="1" applyAlignment="1">
      <alignment horizontal="right"/>
    </xf>
    <xf numFmtId="49" fontId="6" fillId="10" borderId="44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49" fontId="3" fillId="11" borderId="46" xfId="0" applyNumberFormat="1" applyFont="1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left" vertical="center" wrapText="1"/>
    </xf>
    <xf numFmtId="49" fontId="8" fillId="2" borderId="51" xfId="0" applyNumberFormat="1" applyFont="1" applyFill="1" applyBorder="1" applyAlignment="1">
      <alignment horizontal="left" vertical="center" wrapText="1"/>
    </xf>
    <xf numFmtId="0" fontId="8" fillId="2" borderId="52" xfId="0" applyFont="1" applyFill="1" applyBorder="1" applyAlignment="1">
      <alignment horizontal="left" vertical="center" wrapText="1"/>
    </xf>
    <xf numFmtId="49" fontId="3" fillId="11" borderId="53" xfId="0" applyNumberFormat="1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0" fillId="2" borderId="51" xfId="0" applyNumberFormat="1" applyFont="1" applyFill="1" applyBorder="1" applyAlignment="1">
      <alignment horizontal="left"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595959"/>
      <rgbColor rgb="00B15D24"/>
      <rgbColor rgb="000000FF"/>
      <rgbColor rgb="000563C1"/>
      <rgbColor rgb="00DEEAF6"/>
      <rgbColor rgb="00F4B083"/>
      <rgbColor rgb="007F7F7F"/>
      <rgbColor rgb="00FFFF99"/>
      <rgbColor rgb="00FF0000"/>
      <rgbColor rgb="00BFBFBF"/>
      <rgbColor rgb="00D8D8D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76200</xdr:rowOff>
    </xdr:from>
    <xdr:to>
      <xdr:col>4</xdr:col>
      <xdr:colOff>200025</xdr:colOff>
      <xdr:row>29</xdr:row>
      <xdr:rowOff>95250</xdr:rowOff>
    </xdr:to>
    <xdr:sp macro="" textlink="">
      <xdr:nvSpPr>
        <xdr:cNvPr id="2" name="Double Bracket 2"/>
        <xdr:cNvSpPr/>
      </xdr:nvSpPr>
      <xdr:spPr>
        <a:xfrm>
          <a:off x="5400675" y="6229350"/>
          <a:ext cx="200025" cy="1905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h="21600" w="21600">
              <a:moveTo>
                <a:pt x="11" y="21600"/>
              </a:moveTo>
              <a:cubicBezTo>
                <a:pt x="5" y="21600"/>
                <a:pt x="0" y="19986"/>
                <a:pt x="0" y="17994"/>
              </a:cubicBezTo>
              <a:lnTo>
                <a:pt x="0" y="3606"/>
              </a:lnTo>
              <a:cubicBezTo>
                <a:pt x="0" y="1614"/>
                <a:pt x="5" y="0"/>
                <a:pt x="11" y="0"/>
              </a:cubicBezTo>
              <a:moveTo>
                <a:pt x="21589" y="0"/>
              </a:moveTo>
              <a:cubicBezTo>
                <a:pt x="21595" y="0"/>
                <a:pt x="21600" y="1614"/>
                <a:pt x="21600" y="3606"/>
              </a:cubicBezTo>
              <a:lnTo>
                <a:pt x="21600" y="17994"/>
              </a:lnTo>
              <a:cubicBezTo>
                <a:pt x="21600" y="19986"/>
                <a:pt x="21595" y="21600"/>
                <a:pt x="21589" y="21600"/>
              </a:cubicBezTo>
            </a:path>
          </a:pathLst>
        </a:custGeom>
        <a:noFill/>
        <a:ln w="6350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 editAs="oneCell">
    <xdr:from>
      <xdr:col>6</xdr:col>
      <xdr:colOff>0</xdr:colOff>
      <xdr:row>52</xdr:row>
      <xdr:rowOff>95250</xdr:rowOff>
    </xdr:from>
    <xdr:to>
      <xdr:col>7</xdr:col>
      <xdr:colOff>209550</xdr:colOff>
      <xdr:row>63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0401300"/>
          <a:ext cx="2514600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38100</xdr:colOff>
      <xdr:row>1</xdr:row>
      <xdr:rowOff>57150</xdr:rowOff>
    </xdr:from>
    <xdr:to>
      <xdr:col>12</xdr:col>
      <xdr:colOff>28575</xdr:colOff>
      <xdr:row>12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0" y="238125"/>
          <a:ext cx="2505075" cy="2047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bby.Klancher@Loudoun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188A-3387-4D6B-AE44-465BEDD64CAE}">
  <sheetPr>
    <pageSetUpPr fitToPage="1"/>
  </sheetPr>
  <dimension ref="A1:N36"/>
  <sheetViews>
    <sheetView showGridLines="0" tabSelected="1" zoomScale="90" zoomScaleNormal="90" workbookViewId="0" topLeftCell="B1">
      <selection activeCell="G32" sqref="G32"/>
    </sheetView>
  </sheetViews>
  <sheetFormatPr defaultColWidth="8.8515625" defaultRowHeight="14.25" customHeight="1"/>
  <cols>
    <col min="1" max="1" width="2.8515625" style="1" customWidth="1"/>
    <col min="2" max="2" width="37.8515625" style="1" customWidth="1"/>
    <col min="3" max="3" width="34.421875" style="1" customWidth="1"/>
    <col min="4" max="4" width="5.8515625" style="1" customWidth="1"/>
    <col min="5" max="6" width="17.421875" style="1" customWidth="1"/>
    <col min="7" max="7" width="34.57421875" style="1" customWidth="1"/>
    <col min="8" max="8" width="17.421875" style="1" customWidth="1"/>
    <col min="9" max="9" width="16.421875" style="1" customWidth="1"/>
    <col min="10" max="10" width="18.00390625" style="1" customWidth="1"/>
    <col min="11" max="13" width="18.8515625" style="1" customWidth="1"/>
    <col min="14" max="14" width="31.421875" style="1" customWidth="1"/>
    <col min="15" max="15" width="8.8515625" style="1" customWidth="1"/>
    <col min="16" max="16384" width="8.8515625" style="1" customWidth="1"/>
  </cols>
  <sheetData>
    <row r="1" spans="1:14" s="67" customFormat="1" ht="14.4" customHeight="1">
      <c r="A1" s="65"/>
      <c r="B1" s="71" t="str">
        <f>C7</f>
        <v>(Business Name)</v>
      </c>
      <c r="C1" s="72"/>
      <c r="D1" s="72"/>
      <c r="E1" s="72"/>
      <c r="F1" s="72"/>
      <c r="G1" s="66"/>
      <c r="H1" s="66"/>
      <c r="I1" s="66"/>
      <c r="J1" s="66"/>
      <c r="K1" s="66"/>
      <c r="L1" s="66"/>
      <c r="M1" s="66"/>
      <c r="N1" s="66"/>
    </row>
    <row r="2" spans="1:14" s="67" customFormat="1" ht="15" customHeight="1" thickBot="1">
      <c r="A2" s="65"/>
      <c r="B2" s="73" t="s">
        <v>36</v>
      </c>
      <c r="C2" s="74"/>
      <c r="D2" s="74"/>
      <c r="E2" s="74"/>
      <c r="F2" s="74"/>
      <c r="G2" s="66"/>
      <c r="H2" s="66"/>
      <c r="I2" s="66"/>
      <c r="J2" s="66"/>
      <c r="K2" s="66"/>
      <c r="L2" s="66"/>
      <c r="M2" s="66"/>
      <c r="N2" s="66"/>
    </row>
    <row r="3" spans="1:14" ht="15" customHeight="1" thickBot="1">
      <c r="A3" s="3"/>
      <c r="B3" s="75"/>
      <c r="C3" s="76"/>
      <c r="D3" s="76"/>
      <c r="E3" s="76"/>
      <c r="F3" s="76"/>
      <c r="G3" s="31"/>
      <c r="H3" s="85" t="s">
        <v>52</v>
      </c>
      <c r="I3" s="86"/>
      <c r="K3" s="31"/>
      <c r="L3" s="31"/>
      <c r="M3" s="31"/>
      <c r="N3" s="31"/>
    </row>
    <row r="4" spans="1:14" ht="14.4" customHeight="1" thickBot="1">
      <c r="A4" s="4"/>
      <c r="B4" s="22" t="s">
        <v>0</v>
      </c>
      <c r="C4" s="23"/>
      <c r="D4" s="46"/>
      <c r="E4" s="77" t="s">
        <v>30</v>
      </c>
      <c r="F4" s="77"/>
      <c r="G4" s="31"/>
      <c r="H4" s="87"/>
      <c r="I4" s="88"/>
      <c r="J4" s="55"/>
      <c r="K4" s="31"/>
      <c r="L4" s="31"/>
      <c r="M4" s="31"/>
      <c r="N4" s="31"/>
    </row>
    <row r="5" spans="1:14" ht="13.5" customHeight="1">
      <c r="A5" s="2"/>
      <c r="B5" s="5" t="s">
        <v>1</v>
      </c>
      <c r="C5" s="56" t="s">
        <v>34</v>
      </c>
      <c r="D5" s="48"/>
      <c r="E5" s="49" t="s">
        <v>2</v>
      </c>
      <c r="F5" s="50"/>
      <c r="G5" s="31"/>
      <c r="H5" s="87"/>
      <c r="I5" s="88"/>
      <c r="J5" s="55"/>
      <c r="K5" s="31"/>
      <c r="L5" s="31"/>
      <c r="M5" s="31"/>
      <c r="N5" s="31"/>
    </row>
    <row r="6" spans="1:14" ht="14.4" customHeight="1">
      <c r="A6" s="2"/>
      <c r="B6" s="6" t="s">
        <v>3</v>
      </c>
      <c r="C6" s="57" t="s">
        <v>4</v>
      </c>
      <c r="D6" s="48"/>
      <c r="E6" s="50"/>
      <c r="F6" s="50"/>
      <c r="G6" s="31"/>
      <c r="H6" s="87"/>
      <c r="I6" s="88"/>
      <c r="J6" s="83" t="s">
        <v>49</v>
      </c>
      <c r="K6" s="31"/>
      <c r="L6" s="31"/>
      <c r="M6" s="31"/>
      <c r="N6" s="31"/>
    </row>
    <row r="7" spans="1:14" ht="14.4" customHeight="1">
      <c r="A7" s="2"/>
      <c r="B7" s="6" t="s">
        <v>5</v>
      </c>
      <c r="C7" s="58" t="s">
        <v>33</v>
      </c>
      <c r="D7" s="48"/>
      <c r="E7" s="50"/>
      <c r="F7" s="50"/>
      <c r="G7" s="31"/>
      <c r="H7" s="87"/>
      <c r="I7" s="88"/>
      <c r="J7" s="84"/>
      <c r="K7" s="31"/>
      <c r="L7" s="31"/>
      <c r="M7" s="31"/>
      <c r="N7" s="31"/>
    </row>
    <row r="8" spans="1:14" ht="14.4" customHeight="1">
      <c r="A8" s="2"/>
      <c r="B8" s="37" t="s">
        <v>40</v>
      </c>
      <c r="C8" s="58" t="s">
        <v>44</v>
      </c>
      <c r="D8" s="48"/>
      <c r="E8" s="50" t="s">
        <v>42</v>
      </c>
      <c r="F8" s="50"/>
      <c r="G8" s="31"/>
      <c r="H8" s="87"/>
      <c r="I8" s="88"/>
      <c r="J8" s="84"/>
      <c r="K8" s="31"/>
      <c r="L8" s="31"/>
      <c r="M8" s="31"/>
      <c r="N8" s="31"/>
    </row>
    <row r="9" spans="1:14" ht="14.4" customHeight="1">
      <c r="A9" s="2"/>
      <c r="B9" s="6" t="s">
        <v>31</v>
      </c>
      <c r="C9" s="58" t="s">
        <v>32</v>
      </c>
      <c r="D9" s="48"/>
      <c r="E9" s="50" t="s">
        <v>51</v>
      </c>
      <c r="F9" s="50"/>
      <c r="G9" s="31"/>
      <c r="H9" s="87"/>
      <c r="I9" s="88"/>
      <c r="J9" s="84"/>
      <c r="K9" s="31"/>
      <c r="L9" s="31"/>
      <c r="M9" s="31"/>
      <c r="N9" s="31"/>
    </row>
    <row r="10" spans="1:14" ht="14.4" customHeight="1">
      <c r="A10" s="2"/>
      <c r="B10" s="6" t="s">
        <v>6</v>
      </c>
      <c r="C10" s="58" t="s">
        <v>7</v>
      </c>
      <c r="D10" s="48"/>
      <c r="E10" s="50"/>
      <c r="F10" s="50"/>
      <c r="G10" s="31"/>
      <c r="H10" s="87"/>
      <c r="I10" s="88"/>
      <c r="J10" s="84"/>
      <c r="K10" s="31"/>
      <c r="L10" s="31"/>
      <c r="M10" s="31"/>
      <c r="N10" s="31"/>
    </row>
    <row r="11" spans="1:14" ht="14.4" customHeight="1" thickBot="1">
      <c r="A11" s="2"/>
      <c r="B11" s="6" t="s">
        <v>8</v>
      </c>
      <c r="C11" s="58" t="s">
        <v>9</v>
      </c>
      <c r="D11" s="48"/>
      <c r="E11" s="50"/>
      <c r="F11" s="50"/>
      <c r="G11" s="31"/>
      <c r="H11" s="89"/>
      <c r="I11" s="90"/>
      <c r="K11" s="31"/>
      <c r="L11" s="31"/>
      <c r="M11" s="31"/>
      <c r="N11" s="31"/>
    </row>
    <row r="12" spans="1:14" ht="14.4" customHeight="1">
      <c r="A12" s="2"/>
      <c r="B12" s="6" t="s">
        <v>10</v>
      </c>
      <c r="C12" s="57" t="s">
        <v>41</v>
      </c>
      <c r="D12" s="48"/>
      <c r="E12" s="68" t="s">
        <v>11</v>
      </c>
      <c r="F12" s="69"/>
      <c r="G12" s="31"/>
      <c r="H12" s="31"/>
      <c r="I12" s="31"/>
      <c r="K12" s="31"/>
      <c r="L12" s="31"/>
      <c r="M12" s="31"/>
      <c r="N12" s="31"/>
    </row>
    <row r="13" spans="1:14" ht="39" customHeight="1">
      <c r="A13" s="2"/>
      <c r="B13" s="17" t="s">
        <v>28</v>
      </c>
      <c r="C13" s="59" t="s">
        <v>12</v>
      </c>
      <c r="D13" s="48"/>
      <c r="E13" s="78" t="s">
        <v>2</v>
      </c>
      <c r="F13" s="79"/>
      <c r="G13" s="31"/>
      <c r="H13" s="31"/>
      <c r="I13" s="31"/>
      <c r="J13" s="31"/>
      <c r="K13" s="31"/>
      <c r="L13" s="31"/>
      <c r="M13" s="31"/>
      <c r="N13" s="31"/>
    </row>
    <row r="14" spans="1:14" ht="14.4" customHeight="1">
      <c r="A14" s="2"/>
      <c r="B14" s="37" t="s">
        <v>50</v>
      </c>
      <c r="C14" s="60" t="s">
        <v>13</v>
      </c>
      <c r="D14" s="48"/>
      <c r="E14" s="79" t="s">
        <v>11</v>
      </c>
      <c r="F14" s="79"/>
      <c r="G14" s="31"/>
      <c r="H14" s="31"/>
      <c r="I14" s="31"/>
      <c r="J14" s="31"/>
      <c r="K14" s="31"/>
      <c r="L14" s="31"/>
      <c r="M14" s="31"/>
      <c r="N14" s="31"/>
    </row>
    <row r="15" spans="1:14" ht="14.4" customHeight="1" thickBot="1">
      <c r="A15" s="2"/>
      <c r="B15" s="19"/>
      <c r="C15" s="20"/>
      <c r="D15" s="51"/>
      <c r="E15" s="52"/>
      <c r="F15" s="52"/>
      <c r="G15" s="31"/>
      <c r="H15" s="31"/>
      <c r="I15" s="31"/>
      <c r="J15" s="31"/>
      <c r="K15" s="31"/>
      <c r="L15" s="31"/>
      <c r="M15" s="31"/>
      <c r="N15" s="31"/>
    </row>
    <row r="16" spans="1:14" ht="14.4" customHeight="1" thickBot="1">
      <c r="A16" s="4"/>
      <c r="B16" s="39" t="s">
        <v>43</v>
      </c>
      <c r="C16" s="21"/>
      <c r="D16" s="47"/>
      <c r="E16" s="80" t="s">
        <v>30</v>
      </c>
      <c r="F16" s="80"/>
      <c r="G16" s="53" t="s">
        <v>35</v>
      </c>
      <c r="H16" s="54"/>
      <c r="I16" s="54"/>
      <c r="J16" s="54"/>
      <c r="K16" s="54"/>
      <c r="L16" s="31"/>
      <c r="M16" s="31"/>
      <c r="N16" s="31"/>
    </row>
    <row r="17" spans="1:14" ht="13.5" customHeight="1">
      <c r="A17" s="2"/>
      <c r="B17" s="24" t="s">
        <v>37</v>
      </c>
      <c r="C17" s="63"/>
      <c r="D17" s="36"/>
      <c r="E17" s="81" t="s">
        <v>2</v>
      </c>
      <c r="F17" s="82"/>
      <c r="G17" s="70" t="s">
        <v>39</v>
      </c>
      <c r="H17" s="70"/>
      <c r="I17" s="70"/>
      <c r="J17" s="70"/>
      <c r="K17" s="70"/>
      <c r="L17" s="31"/>
      <c r="M17" s="31"/>
      <c r="N17" s="31"/>
    </row>
    <row r="18" spans="1:14" ht="13.5" customHeight="1">
      <c r="A18" s="2"/>
      <c r="B18" s="24" t="s">
        <v>38</v>
      </c>
      <c r="C18" s="63"/>
      <c r="D18" s="36"/>
      <c r="E18" s="81"/>
      <c r="F18" s="82"/>
      <c r="G18" s="70" t="s">
        <v>39</v>
      </c>
      <c r="H18" s="70"/>
      <c r="I18" s="70"/>
      <c r="J18" s="70"/>
      <c r="K18" s="70"/>
      <c r="L18" s="31"/>
      <c r="M18" s="31"/>
      <c r="N18" s="31"/>
    </row>
    <row r="19" spans="1:14" ht="13.5" customHeight="1">
      <c r="A19" s="2"/>
      <c r="B19" s="7" t="s">
        <v>45</v>
      </c>
      <c r="C19" s="64">
        <v>44196</v>
      </c>
      <c r="D19" s="38"/>
      <c r="E19" s="82"/>
      <c r="F19" s="82"/>
      <c r="G19" s="70"/>
      <c r="H19" s="70"/>
      <c r="I19" s="70"/>
      <c r="J19" s="70"/>
      <c r="K19" s="70"/>
      <c r="L19" s="31"/>
      <c r="M19" s="31"/>
      <c r="N19" s="31"/>
    </row>
    <row r="20" spans="1:14" ht="14.4" customHeight="1">
      <c r="A20" s="2"/>
      <c r="B20" s="42"/>
      <c r="C20" s="3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39" customHeight="1" thickBot="1">
      <c r="A21" s="2"/>
      <c r="B21" s="45" t="s">
        <v>47</v>
      </c>
      <c r="C21" s="31"/>
      <c r="D21" s="31"/>
      <c r="E21" s="31"/>
      <c r="F21" s="31"/>
      <c r="G21" s="35"/>
      <c r="H21" s="31"/>
      <c r="I21" s="31"/>
      <c r="J21" s="31"/>
      <c r="K21" s="31"/>
      <c r="L21" s="31"/>
      <c r="M21" s="31"/>
      <c r="N21" s="31"/>
    </row>
    <row r="22" spans="1:14" ht="29.4" customHeight="1">
      <c r="A22" s="3"/>
      <c r="B22" s="91" t="s">
        <v>15</v>
      </c>
      <c r="C22" s="92"/>
      <c r="D22" s="93"/>
      <c r="E22" s="32" t="s">
        <v>16</v>
      </c>
      <c r="F22" s="32" t="s">
        <v>17</v>
      </c>
      <c r="G22" s="33" t="s">
        <v>26</v>
      </c>
      <c r="H22" s="94" t="s">
        <v>29</v>
      </c>
      <c r="I22" s="95"/>
      <c r="J22" s="95"/>
      <c r="K22" s="95"/>
      <c r="L22" s="95"/>
      <c r="M22" s="94"/>
      <c r="N22" s="96"/>
    </row>
    <row r="23" spans="1:14" ht="21" customHeight="1">
      <c r="A23" s="3"/>
      <c r="B23" s="97" t="s">
        <v>18</v>
      </c>
      <c r="C23" s="98"/>
      <c r="D23" s="99"/>
      <c r="E23" s="8">
        <f>_xlfn.IFERROR(DATEVALUE(MONTH($C$19)&amp;"/"&amp;DAY($C$19)&amp;"/"&amp;YEAR($C$19)-2),"Enter Date in C16")</f>
        <v>43465</v>
      </c>
      <c r="F23" s="8">
        <f>_xlfn.IFERROR(DATEVALUE(MONTH($C$19)&amp;"/"&amp;DAY($C$19)&amp;"/"&amp;YEAR($C$19)-1),"Enter Date in C16")</f>
        <v>43830</v>
      </c>
      <c r="G23" s="8">
        <f>_xlfn.IFERROR(DATEVALUE(MONTH($C$19)&amp;"/"&amp;DAY($C$19)&amp;"/"&amp;YEAR($C$19)),"Enter Date in C16")</f>
        <v>44196</v>
      </c>
      <c r="H23" s="8">
        <v>43861</v>
      </c>
      <c r="I23" s="8">
        <v>43890</v>
      </c>
      <c r="J23" s="8">
        <v>43921</v>
      </c>
      <c r="K23" s="8">
        <v>43951</v>
      </c>
      <c r="L23" s="8">
        <v>43982</v>
      </c>
      <c r="M23" s="8">
        <v>44012</v>
      </c>
      <c r="N23" s="25">
        <v>44043</v>
      </c>
    </row>
    <row r="24" spans="1:14" ht="15" customHeight="1">
      <c r="A24" s="3"/>
      <c r="B24" s="100" t="s">
        <v>19</v>
      </c>
      <c r="C24" s="102" t="s">
        <v>20</v>
      </c>
      <c r="D24" s="103"/>
      <c r="E24" s="104"/>
      <c r="F24" s="104"/>
      <c r="G24" s="104"/>
      <c r="H24" s="104"/>
      <c r="I24" s="104"/>
      <c r="J24" s="104"/>
      <c r="K24" s="104"/>
      <c r="L24" s="105"/>
      <c r="M24" s="105"/>
      <c r="N24" s="106"/>
    </row>
    <row r="25" spans="1:14" s="41" customFormat="1" ht="15.6" customHeight="1">
      <c r="A25" s="40"/>
      <c r="B25" s="101"/>
      <c r="C25" s="107" t="s">
        <v>46</v>
      </c>
      <c r="D25" s="108"/>
      <c r="E25" s="61">
        <v>430000</v>
      </c>
      <c r="F25" s="61">
        <v>450000</v>
      </c>
      <c r="G25" s="61">
        <v>500000</v>
      </c>
      <c r="H25" s="61">
        <v>45000</v>
      </c>
      <c r="I25" s="61">
        <v>45000</v>
      </c>
      <c r="J25" s="61">
        <v>40000</v>
      </c>
      <c r="K25" s="61">
        <v>27500</v>
      </c>
      <c r="L25" s="61">
        <v>25000</v>
      </c>
      <c r="M25" s="61">
        <v>27000</v>
      </c>
      <c r="N25" s="62">
        <v>30000</v>
      </c>
    </row>
    <row r="26" spans="1:14" ht="14.25" customHeight="1">
      <c r="A26" s="3"/>
      <c r="B26" s="100" t="s">
        <v>21</v>
      </c>
      <c r="C26" s="102" t="s">
        <v>21</v>
      </c>
      <c r="D26" s="103"/>
      <c r="E26" s="104"/>
      <c r="F26" s="104"/>
      <c r="G26" s="104"/>
      <c r="H26" s="104"/>
      <c r="I26" s="104"/>
      <c r="J26" s="104"/>
      <c r="K26" s="104"/>
      <c r="L26" s="105"/>
      <c r="M26" s="105"/>
      <c r="N26" s="106"/>
    </row>
    <row r="27" spans="1:14" ht="14.25" customHeight="1">
      <c r="A27" s="3"/>
      <c r="B27" s="113"/>
      <c r="C27" s="115" t="s">
        <v>22</v>
      </c>
      <c r="D27" s="105"/>
      <c r="E27" s="9" t="s">
        <v>14</v>
      </c>
      <c r="F27" s="10">
        <f>F25-E25</f>
        <v>20000</v>
      </c>
      <c r="G27" s="10">
        <f>G25-F25</f>
        <v>50000</v>
      </c>
      <c r="H27" s="10" t="s">
        <v>14</v>
      </c>
      <c r="I27" s="10">
        <f aca="true" t="shared" si="0" ref="I27:N27">I25-H25</f>
        <v>0</v>
      </c>
      <c r="J27" s="10">
        <f t="shared" si="0"/>
        <v>-5000</v>
      </c>
      <c r="K27" s="10">
        <f t="shared" si="0"/>
        <v>-12500</v>
      </c>
      <c r="L27" s="10">
        <f t="shared" si="0"/>
        <v>-2500</v>
      </c>
      <c r="M27" s="10">
        <f t="shared" si="0"/>
        <v>2000</v>
      </c>
      <c r="N27" s="26">
        <f t="shared" si="0"/>
        <v>3000</v>
      </c>
    </row>
    <row r="28" spans="1:14" ht="14.25" customHeight="1" thickBot="1">
      <c r="A28" s="3"/>
      <c r="B28" s="113"/>
      <c r="C28" s="116" t="s">
        <v>23</v>
      </c>
      <c r="D28" s="117"/>
      <c r="E28" s="13" t="s">
        <v>14</v>
      </c>
      <c r="F28" s="11">
        <f>_xlfn.IFERROR(F27/E25,"")</f>
        <v>0.046511627906976744</v>
      </c>
      <c r="G28" s="11">
        <f>_xlfn.IFERROR(G27/F25,"")</f>
        <v>0.1111111111111111</v>
      </c>
      <c r="H28" s="12" t="s">
        <v>14</v>
      </c>
      <c r="I28" s="12">
        <f aca="true" t="shared" si="1" ref="I28:N28">_xlfn.IFERROR(I27/H25,"")</f>
        <v>0</v>
      </c>
      <c r="J28" s="12">
        <f t="shared" si="1"/>
        <v>-0.1111111111111111</v>
      </c>
      <c r="K28" s="28">
        <f t="shared" si="1"/>
        <v>-0.3125</v>
      </c>
      <c r="L28" s="28">
        <f t="shared" si="1"/>
        <v>-0.09090909090909091</v>
      </c>
      <c r="M28" s="12">
        <f t="shared" si="1"/>
        <v>0.08</v>
      </c>
      <c r="N28" s="27">
        <f t="shared" si="1"/>
        <v>0.1111111111111111</v>
      </c>
    </row>
    <row r="29" spans="1:14" ht="14.25" customHeight="1" thickBot="1">
      <c r="A29" s="3"/>
      <c r="B29" s="114"/>
      <c r="C29" s="116" t="s">
        <v>24</v>
      </c>
      <c r="D29" s="117"/>
      <c r="E29" s="9" t="s">
        <v>25</v>
      </c>
      <c r="F29" s="18">
        <f>F25/12</f>
        <v>37500</v>
      </c>
      <c r="G29" s="10"/>
      <c r="H29" s="12" t="s">
        <v>14</v>
      </c>
      <c r="I29" s="12">
        <f>_xlfn.IFERROR((I25-$F$29)/$F$29,"")</f>
        <v>0.2</v>
      </c>
      <c r="J29" s="12">
        <f aca="true" t="shared" si="2" ref="J29:N29">_xlfn.IFERROR((J25-$F$29)/$F$29,"")</f>
        <v>0.06666666666666667</v>
      </c>
      <c r="K29" s="29">
        <f t="shared" si="2"/>
        <v>-0.26666666666666666</v>
      </c>
      <c r="L29" s="30">
        <f t="shared" si="2"/>
        <v>-0.3333333333333333</v>
      </c>
      <c r="M29" s="12">
        <f t="shared" si="2"/>
        <v>-0.28</v>
      </c>
      <c r="N29" s="27">
        <f t="shared" si="2"/>
        <v>-0.2</v>
      </c>
    </row>
    <row r="30" spans="1:14" ht="13.5" customHeight="1" thickBot="1">
      <c r="A30" s="3"/>
      <c r="B30" s="109"/>
      <c r="C30" s="110"/>
      <c r="D30" s="110"/>
      <c r="E30" s="110"/>
      <c r="F30" s="110"/>
      <c r="G30" s="110"/>
      <c r="H30" s="110"/>
      <c r="I30" s="110"/>
      <c r="J30" s="110"/>
      <c r="K30" s="111"/>
      <c r="L30" s="111"/>
      <c r="M30" s="110"/>
      <c r="N30" s="112"/>
    </row>
    <row r="31" ht="14.4" customHeight="1">
      <c r="B31" s="16"/>
    </row>
    <row r="32" ht="14.4" customHeight="1">
      <c r="B32" s="43" t="s">
        <v>27</v>
      </c>
    </row>
    <row r="33" ht="14.4" customHeight="1">
      <c r="B33" s="44" t="s">
        <v>48</v>
      </c>
    </row>
    <row r="34" ht="14.4" customHeight="1">
      <c r="B34" s="15"/>
    </row>
    <row r="35" spans="2:8" ht="14.4" customHeight="1">
      <c r="B35" s="15"/>
      <c r="C35" s="14"/>
      <c r="D35" s="14"/>
      <c r="E35" s="14"/>
      <c r="F35" s="14"/>
      <c r="G35" s="14"/>
      <c r="H35" s="14"/>
    </row>
    <row r="36" spans="3:9" ht="14.4" customHeight="1">
      <c r="C36" s="14"/>
      <c r="D36" s="14"/>
      <c r="E36" s="14"/>
      <c r="F36" s="14"/>
      <c r="G36" s="14"/>
      <c r="H36" s="14"/>
      <c r="I36" s="14"/>
    </row>
  </sheetData>
  <sheetProtection algorithmName="SHA-512" hashValue="hJSfqRbj/h7KYqxlBKOEoX4cSUxmQ1Afkt28BQsy3vo1mB3qo/Hfs+HXuZHgSesgBl0gx+BoXW8B0U9Q8P/2vg==" saltValue="zqhQJe2qdd5IiZD11yYCeg==" spinCount="100000" sheet="1" objects="1" scenarios="1"/>
  <mergeCells count="27">
    <mergeCell ref="B30:N30"/>
    <mergeCell ref="B26:B29"/>
    <mergeCell ref="C26:N26"/>
    <mergeCell ref="C27:D27"/>
    <mergeCell ref="C28:D28"/>
    <mergeCell ref="C29:D29"/>
    <mergeCell ref="B22:D22"/>
    <mergeCell ref="H22:L22"/>
    <mergeCell ref="M22:N22"/>
    <mergeCell ref="B23:D23"/>
    <mergeCell ref="B24:B25"/>
    <mergeCell ref="C24:N24"/>
    <mergeCell ref="C25:D25"/>
    <mergeCell ref="E12:F12"/>
    <mergeCell ref="G18:K18"/>
    <mergeCell ref="B1:F1"/>
    <mergeCell ref="B2:F2"/>
    <mergeCell ref="B3:F3"/>
    <mergeCell ref="E4:F4"/>
    <mergeCell ref="E13:F13"/>
    <mergeCell ref="E14:F14"/>
    <mergeCell ref="E16:F16"/>
    <mergeCell ref="E17:F19"/>
    <mergeCell ref="G17:K17"/>
    <mergeCell ref="G19:K19"/>
    <mergeCell ref="J6:J10"/>
    <mergeCell ref="H3:I11"/>
  </mergeCells>
  <conditionalFormatting sqref="F28:F29 G29 E27:G27 I27:N27 E25:N25">
    <cfRule type="cellIs" priority="2" dxfId="0" operator="lessThan" stopIfTrue="1">
      <formula>0</formula>
    </cfRule>
  </conditionalFormatting>
  <conditionalFormatting sqref="H27">
    <cfRule type="cellIs" priority="1" dxfId="0" operator="lessThan" stopIfTrue="1">
      <formula>0</formula>
    </cfRule>
  </conditionalFormatting>
  <dataValidations count="2">
    <dataValidation type="list" allowBlank="1" showInputMessage="1" showErrorMessage="1" sqref="C14">
      <formula1>"Yes,No"</formula1>
    </dataValidation>
    <dataValidation type="list" allowBlank="1" showInputMessage="1" showErrorMessage="1" sqref="C12">
      <formula1>"Open,Closed,Closed Temporarily,Other (Please Specify)"</formula1>
    </dataValidation>
  </dataValidations>
  <hyperlinks>
    <hyperlink ref="C6" r:id="rId1" display="mailto:Bobby.Klancher@Loudoun.gov"/>
  </hyperlinks>
  <printOptions/>
  <pageMargins left="0.2" right="0.2" top="0.75" bottom="0.25" header="0.3" footer="0.3"/>
  <pageSetup fitToHeight="0" fitToWidth="1" horizontalDpi="600" verticalDpi="600" orientation="landscape" scale="47" r:id="rId3"/>
  <headerFooter>
    <oddFooter>&amp;C&amp;"Helvetica Neue,Regular"&amp;12&amp;K000000&amp;P</oddFooter>
  </headerFooter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2A93671428AA4193F4A97863566130" ma:contentTypeVersion="15" ma:contentTypeDescription="Create a new document." ma:contentTypeScope="" ma:versionID="c1b4f0ed641adc30091a400029174a4c">
  <xsd:schema xmlns:xsd="http://www.w3.org/2001/XMLSchema" xmlns:xs="http://www.w3.org/2001/XMLSchema" xmlns:p="http://schemas.microsoft.com/office/2006/metadata/properties" xmlns:ns1="http://schemas.microsoft.com/sharepoint/v3" xmlns:ns3="1930334e-52c3-4a2e-81c7-073a558f4dda" xmlns:ns4="f64ad325-2162-4475-bd33-46bfaf620f11" targetNamespace="http://schemas.microsoft.com/office/2006/metadata/properties" ma:root="true" ma:fieldsID="cbc668c5d1db3464bbc3f6d9b9cb874c" ns1:_="" ns3:_="" ns4:_="">
    <xsd:import namespace="http://schemas.microsoft.com/sharepoint/v3"/>
    <xsd:import namespace="1930334e-52c3-4a2e-81c7-073a558f4dda"/>
    <xsd:import namespace="f64ad325-2162-4475-bd33-46bfaf620f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334e-52c3-4a2e-81c7-073a558f4d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ad325-2162-4475-bd33-46bfaf620f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235A39-3030-4A66-9F65-D92C27BA15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BDAD5-1D68-41AD-9447-D6F7F12BF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30334e-52c3-4a2e-81c7-073a558f4dda"/>
    <ds:schemaRef ds:uri="f64ad325-2162-4475-bd33-46bfaf620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1EC7EC-5263-44F2-B341-76C711287B06}">
  <ds:schemaRefs>
    <ds:schemaRef ds:uri="f64ad325-2162-4475-bd33-46bfaf620f11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1930334e-52c3-4a2e-81c7-073a558f4dd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Gonski, Alex</dc:creator>
  <cp:keywords/>
  <dc:description/>
  <cp:lastModifiedBy>Suzanne Holth</cp:lastModifiedBy>
  <cp:lastPrinted>2020-07-01T18:59:22Z</cp:lastPrinted>
  <dcterms:created xsi:type="dcterms:W3CDTF">2020-04-28T21:31:31Z</dcterms:created>
  <dcterms:modified xsi:type="dcterms:W3CDTF">2020-09-16T18:05:55Z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0x010100972A93671428AA4193F4A97863566130</vt:lpwstr>
  </property>
</Properties>
</file>